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eterwalda/Downloads/"/>
    </mc:Choice>
  </mc:AlternateContent>
  <xr:revisionPtr revIDLastSave="0" documentId="8_{38D6119A-6EE1-5945-B282-CA3AB4A629E4}" xr6:coauthVersionLast="47" xr6:coauthVersionMax="47" xr10:uidLastSave="{00000000-0000-0000-0000-000000000000}"/>
  <bookViews>
    <workbookView xWindow="-20" yWindow="760" windowWidth="34560" windowHeight="20400" xr2:uid="{B73344B3-1E5D-3346-B912-7770367E1641}"/>
  </bookViews>
  <sheets>
    <sheet name="TCO Calculator" sheetId="2" r:id="rId1"/>
    <sheet name="Blad1" sheetId="1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36" i="2"/>
  <c r="E31" i="2"/>
  <c r="D31" i="2"/>
  <c r="E30" i="2"/>
  <c r="D30" i="2"/>
  <c r="F26" i="2"/>
  <c r="E26" i="2"/>
  <c r="D26" i="2"/>
  <c r="C26" i="2"/>
  <c r="F25" i="2"/>
  <c r="F24" i="2"/>
  <c r="F23" i="2"/>
  <c r="F22" i="2"/>
  <c r="F21" i="2"/>
  <c r="F20" i="2"/>
  <c r="F19" i="2"/>
  <c r="E14" i="2"/>
  <c r="D14" i="2"/>
  <c r="C14" i="2"/>
  <c r="C30" i="2" s="1"/>
  <c r="C31" i="2" s="1"/>
  <c r="F13" i="2"/>
  <c r="F12" i="2"/>
  <c r="F11" i="2"/>
  <c r="F10" i="2"/>
  <c r="F14" i="2" s="1"/>
  <c r="F30" i="2" s="1"/>
  <c r="C35" i="2" l="1"/>
  <c r="F31" i="2"/>
</calcChain>
</file>

<file path=xl/sharedStrings.xml><?xml version="1.0" encoding="utf-8"?>
<sst xmlns="http://schemas.openxmlformats.org/spreadsheetml/2006/main" count="40" uniqueCount="35">
  <si>
    <t>Agentic AI True Total Cost of Ownership (TCO) Calculator™</t>
  </si>
  <si>
    <t>COMPANY INFORMATION</t>
  </si>
  <si>
    <t>Company Name:</t>
  </si>
  <si>
    <t>Industry:</t>
  </si>
  <si>
    <t>Date:</t>
  </si>
  <si>
    <t>Employees:</t>
  </si>
  <si>
    <t>VISIBLE COSTS (30% of True TCO)</t>
  </si>
  <si>
    <t>Cost Category</t>
  </si>
  <si>
    <t>Year 1</t>
  </si>
  <si>
    <t>Year 2</t>
  </si>
  <si>
    <t>Year 3</t>
  </si>
  <si>
    <t>3-Year Total</t>
  </si>
  <si>
    <t>Software Licenses</t>
  </si>
  <si>
    <t>Initial Implementation</t>
  </si>
  <si>
    <t>Training &amp; Certification</t>
  </si>
  <si>
    <t>Infrastructure</t>
  </si>
  <si>
    <t>Visible Costs Subtotal</t>
  </si>
  <si>
    <t>HIDDEN COSTS (70% of True TCO)</t>
  </si>
  <si>
    <t>Integration Complexity (18%)</t>
  </si>
  <si>
    <t>Change Management (15%)</t>
  </si>
  <si>
    <t>Continuous Optimization (12%)</t>
  </si>
  <si>
    <t>Compliance &amp; Governance (10%)</t>
  </si>
  <si>
    <t>Skills Gap Bridge (8%)</t>
  </si>
  <si>
    <t>Security Enhancements (7%)</t>
  </si>
  <si>
    <t>Scaling Challenges</t>
  </si>
  <si>
    <t>Hidden Costs Subtotal</t>
  </si>
  <si>
    <t>TOTAL TCO SUMMARY</t>
  </si>
  <si>
    <t>TRUE TOTAL TCO</t>
  </si>
  <si>
    <t>Hidden Cost Percentage</t>
  </si>
  <si>
    <t>EXECUTIVE METRICS</t>
  </si>
  <si>
    <t>True 3-Year TCO:</t>
  </si>
  <si>
    <t>Monthly Burn Rate:</t>
  </si>
  <si>
    <t>Cost Per Employee:</t>
  </si>
  <si>
    <t>Instructions: Enter values in blue cells. Formulas auto-calculate.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</si>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</sst>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&quot;€&quot;#,##0"/>
    <numFmt numFmtId="166" formatCode="0.0%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217346"/>
      <name val="Calibri"/>
      <family val="2"/>
      <scheme val="minor"/>
    </font>
    <font>
      <b/>
      <sz val="12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66CC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E7F3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D966"/>
        <bgColor indexed="64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/>
    <xf numFmtId="165" fontId="4" fillId="5" borderId="1" xfId="0" applyNumberFormat="1" applyFont="1" applyFill="1" applyBorder="1"/>
    <xf numFmtId="0" fontId="1" fillId="6" borderId="1" xfId="0" applyFont="1" applyFill="1" applyBorder="1"/>
    <xf numFmtId="165" fontId="1" fillId="6" borderId="1" xfId="0" applyNumberFormat="1" applyFont="1" applyFill="1" applyBorder="1"/>
    <xf numFmtId="0" fontId="5" fillId="6" borderId="1" xfId="0" applyFont="1" applyFill="1" applyBorder="1"/>
    <xf numFmtId="165" fontId="5" fillId="6" borderId="1" xfId="0" applyNumberFormat="1" applyFont="1" applyFill="1" applyBorder="1"/>
    <xf numFmtId="166" fontId="6" fillId="0" borderId="1" xfId="0" applyNumberFormat="1" applyFont="1" applyBorder="1"/>
    <xf numFmtId="165" fontId="5" fillId="0" borderId="1" xfId="0" applyNumberFormat="1" applyFont="1" applyBorder="1"/>
    <xf numFmtId="165" fontId="0" fillId="0" borderId="1" xfId="0" applyNumberFormat="1" applyBorder="1"/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7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6A06-8FD4-1441-A102-50789DED69CE}">
  <sheetPr codeName="Blad2"/>
  <dimension ref="A1:F37"/>
  <sheetViews>
    <sheetView tabSelected="1" workbookViewId="0">
      <selection activeCell="G4" sqref="G4"/>
    </sheetView>
  </sheetViews>
  <sheetFormatPr baseColWidth="10" defaultRowHeight="16" x14ac:dyDescent="0.2"/>
  <cols>
    <col min="1" max="1" width="75.33203125" bestFit="1" customWidth="1"/>
    <col min="2" max="2" width="28.5" bestFit="1" customWidth="1"/>
    <col min="3" max="3" width="34.1640625" customWidth="1"/>
    <col min="4" max="6" width="11.83203125" bestFit="1" customWidth="1"/>
  </cols>
  <sheetData>
    <row r="1" spans="1:6" ht="24" x14ac:dyDescent="0.3">
      <c r="A1" s="17" t="s">
        <v>33</v>
      </c>
      <c r="B1" s="1" t="s">
        <v>0</v>
      </c>
      <c r="C1" s="1"/>
      <c r="D1" s="1"/>
      <c r="E1" s="1"/>
      <c r="F1" s="1"/>
    </row>
    <row r="2" spans="1:6" x14ac:dyDescent="0.2">
      <c r="B2" s="2"/>
      <c r="C2" s="2"/>
      <c r="D2" s="2"/>
      <c r="E2" s="2"/>
      <c r="F2" s="2"/>
    </row>
    <row r="3" spans="1:6" x14ac:dyDescent="0.2">
      <c r="B3" s="3" t="s">
        <v>1</v>
      </c>
      <c r="C3" s="3"/>
      <c r="D3" s="2"/>
      <c r="E3" s="2"/>
      <c r="F3" s="2"/>
    </row>
    <row r="4" spans="1:6" x14ac:dyDescent="0.2">
      <c r="B4" s="2" t="s">
        <v>2</v>
      </c>
      <c r="C4" s="13" t="s">
        <v>34</v>
      </c>
      <c r="D4" s="2" t="s">
        <v>4</v>
      </c>
      <c r="E4" s="14">
        <v>45869</v>
      </c>
      <c r="F4" s="2"/>
    </row>
    <row r="5" spans="1:6" x14ac:dyDescent="0.2">
      <c r="B5" s="2" t="s">
        <v>3</v>
      </c>
      <c r="C5" s="13"/>
      <c r="D5" s="2" t="s">
        <v>5</v>
      </c>
      <c r="E5" s="15">
        <v>1000</v>
      </c>
      <c r="F5" s="2"/>
    </row>
    <row r="6" spans="1:6" x14ac:dyDescent="0.2">
      <c r="B6" s="2"/>
      <c r="C6" s="2"/>
      <c r="D6" s="2"/>
      <c r="E6" s="2"/>
      <c r="F6" s="2"/>
    </row>
    <row r="7" spans="1:6" x14ac:dyDescent="0.2">
      <c r="B7" s="2"/>
      <c r="C7" s="2"/>
      <c r="D7" s="2"/>
      <c r="E7" s="2"/>
      <c r="F7" s="2"/>
    </row>
    <row r="8" spans="1:6" x14ac:dyDescent="0.2">
      <c r="B8" s="3" t="s">
        <v>6</v>
      </c>
      <c r="C8" s="3"/>
      <c r="D8" s="3"/>
      <c r="E8" s="3"/>
      <c r="F8" s="3"/>
    </row>
    <row r="9" spans="1:6" x14ac:dyDescent="0.2"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</row>
    <row r="10" spans="1:6" x14ac:dyDescent="0.2">
      <c r="B10" s="2" t="s">
        <v>12</v>
      </c>
      <c r="C10" s="16">
        <v>100000</v>
      </c>
      <c r="D10" s="16">
        <v>275000</v>
      </c>
      <c r="E10" s="16">
        <v>302500</v>
      </c>
      <c r="F10" s="5">
        <f>SUM(C10:E10)</f>
        <v>677500</v>
      </c>
    </row>
    <row r="11" spans="1:6" x14ac:dyDescent="0.2">
      <c r="B11" s="2" t="s">
        <v>13</v>
      </c>
      <c r="C11" s="16">
        <v>150000</v>
      </c>
      <c r="D11" s="16">
        <v>0</v>
      </c>
      <c r="E11" s="16">
        <v>0</v>
      </c>
      <c r="F11" s="5">
        <f>SUM(C11:E11)</f>
        <v>150000</v>
      </c>
    </row>
    <row r="12" spans="1:6" x14ac:dyDescent="0.2">
      <c r="B12" s="2" t="s">
        <v>14</v>
      </c>
      <c r="C12" s="16">
        <v>50000</v>
      </c>
      <c r="D12" s="16">
        <v>25000</v>
      </c>
      <c r="E12" s="16">
        <v>25000</v>
      </c>
      <c r="F12" s="5">
        <f>SUM(C12:E12)</f>
        <v>100000</v>
      </c>
    </row>
    <row r="13" spans="1:6" x14ac:dyDescent="0.2">
      <c r="B13" s="2" t="s">
        <v>15</v>
      </c>
      <c r="C13" s="16">
        <v>100000</v>
      </c>
      <c r="D13" s="16">
        <v>120000</v>
      </c>
      <c r="E13" s="16">
        <v>144000</v>
      </c>
      <c r="F13" s="5">
        <f>SUM(C13:E13)</f>
        <v>364000</v>
      </c>
    </row>
    <row r="14" spans="1:6" x14ac:dyDescent="0.2">
      <c r="B14" s="6" t="s">
        <v>16</v>
      </c>
      <c r="C14" s="7">
        <f>SUM($C$10:$C$13)</f>
        <v>400000</v>
      </c>
      <c r="D14" s="7">
        <f>SUM($D$10:$D$13)</f>
        <v>420000</v>
      </c>
      <c r="E14" s="7">
        <f>SUM($E$10:$E$13)</f>
        <v>471500</v>
      </c>
      <c r="F14" s="7">
        <f>SUM($F$10:$F$13)</f>
        <v>1291500</v>
      </c>
    </row>
    <row r="15" spans="1:6" x14ac:dyDescent="0.2">
      <c r="B15" s="2"/>
      <c r="C15" s="2"/>
      <c r="D15" s="2"/>
      <c r="E15" s="2"/>
      <c r="F15" s="2"/>
    </row>
    <row r="16" spans="1:6" x14ac:dyDescent="0.2">
      <c r="B16" s="2"/>
      <c r="C16" s="2"/>
      <c r="D16" s="2"/>
      <c r="E16" s="2"/>
      <c r="F16" s="2"/>
    </row>
    <row r="17" spans="2:6" x14ac:dyDescent="0.2">
      <c r="B17" s="3" t="s">
        <v>17</v>
      </c>
      <c r="C17" s="3"/>
      <c r="D17" s="3"/>
      <c r="E17" s="3"/>
      <c r="F17" s="3"/>
    </row>
    <row r="18" spans="2:6" x14ac:dyDescent="0.2">
      <c r="B18" s="4" t="s">
        <v>7</v>
      </c>
      <c r="C18" s="4" t="s">
        <v>8</v>
      </c>
      <c r="D18" s="4" t="s">
        <v>9</v>
      </c>
      <c r="E18" s="4" t="s">
        <v>10</v>
      </c>
      <c r="F18" s="4" t="s">
        <v>11</v>
      </c>
    </row>
    <row r="19" spans="2:6" x14ac:dyDescent="0.2">
      <c r="B19" s="2" t="s">
        <v>18</v>
      </c>
      <c r="C19" s="16">
        <v>300000</v>
      </c>
      <c r="D19" s="16">
        <v>100000</v>
      </c>
      <c r="E19" s="16">
        <v>50000</v>
      </c>
      <c r="F19" s="5">
        <f>SUM(C19:E19)</f>
        <v>450000</v>
      </c>
    </row>
    <row r="20" spans="2:6" x14ac:dyDescent="0.2">
      <c r="B20" s="2" t="s">
        <v>19</v>
      </c>
      <c r="C20" s="16">
        <v>200000</v>
      </c>
      <c r="D20" s="16">
        <v>150000</v>
      </c>
      <c r="E20" s="16">
        <v>100000</v>
      </c>
      <c r="F20" s="5">
        <f>SUM(C20:E20)</f>
        <v>450000</v>
      </c>
    </row>
    <row r="21" spans="2:6" x14ac:dyDescent="0.2">
      <c r="B21" s="2" t="s">
        <v>20</v>
      </c>
      <c r="C21" s="16">
        <v>150000</v>
      </c>
      <c r="D21" s="16">
        <v>175000</v>
      </c>
      <c r="E21" s="16">
        <v>200000</v>
      </c>
      <c r="F21" s="5">
        <f>SUM(C21:E21)</f>
        <v>525000</v>
      </c>
    </row>
    <row r="22" spans="2:6" x14ac:dyDescent="0.2">
      <c r="B22" s="2" t="s">
        <v>21</v>
      </c>
      <c r="C22" s="16">
        <v>100000</v>
      </c>
      <c r="D22" s="16">
        <v>120000</v>
      </c>
      <c r="E22" s="16">
        <v>144000</v>
      </c>
      <c r="F22" s="5">
        <f>SUM(C22:E22)</f>
        <v>364000</v>
      </c>
    </row>
    <row r="23" spans="2:6" x14ac:dyDescent="0.2">
      <c r="B23" s="2" t="s">
        <v>22</v>
      </c>
      <c r="C23" s="16">
        <v>80000</v>
      </c>
      <c r="D23" s="16">
        <v>90000</v>
      </c>
      <c r="E23" s="16">
        <v>100000</v>
      </c>
      <c r="F23" s="5">
        <f>SUM(C23:E23)</f>
        <v>270000</v>
      </c>
    </row>
    <row r="24" spans="2:6" x14ac:dyDescent="0.2">
      <c r="B24" s="2" t="s">
        <v>23</v>
      </c>
      <c r="C24" s="16">
        <v>75000</v>
      </c>
      <c r="D24" s="16">
        <v>85000</v>
      </c>
      <c r="E24" s="16">
        <v>95000</v>
      </c>
      <c r="F24" s="5">
        <f>SUM(C24:E24)</f>
        <v>255000</v>
      </c>
    </row>
    <row r="25" spans="2:6" x14ac:dyDescent="0.2">
      <c r="B25" s="2" t="s">
        <v>24</v>
      </c>
      <c r="C25" s="16">
        <v>50000</v>
      </c>
      <c r="D25" s="16">
        <v>150000</v>
      </c>
      <c r="E25" s="16">
        <v>200000</v>
      </c>
      <c r="F25" s="5">
        <f>SUM(C25:E25)</f>
        <v>400000</v>
      </c>
    </row>
    <row r="26" spans="2:6" x14ac:dyDescent="0.2">
      <c r="B26" s="6" t="s">
        <v>25</v>
      </c>
      <c r="C26" s="7">
        <f>SUM($C$19:$C$25)</f>
        <v>955000</v>
      </c>
      <c r="D26" s="7">
        <f>SUM($D$19:$D$25)</f>
        <v>870000</v>
      </c>
      <c r="E26" s="7">
        <f>SUM($E$19:$E$25)</f>
        <v>889000</v>
      </c>
      <c r="F26" s="7">
        <f>SUM($F$19:$F$25)</f>
        <v>2714000</v>
      </c>
    </row>
    <row r="27" spans="2:6" x14ac:dyDescent="0.2">
      <c r="B27" s="2"/>
      <c r="C27" s="2"/>
      <c r="D27" s="2"/>
      <c r="E27" s="2"/>
      <c r="F27" s="2"/>
    </row>
    <row r="28" spans="2:6" x14ac:dyDescent="0.2">
      <c r="B28" s="2"/>
      <c r="C28" s="2"/>
      <c r="D28" s="2"/>
      <c r="E28" s="2"/>
      <c r="F28" s="2"/>
    </row>
    <row r="29" spans="2:6" x14ac:dyDescent="0.2">
      <c r="B29" s="3" t="s">
        <v>26</v>
      </c>
      <c r="C29" s="3"/>
      <c r="D29" s="3"/>
      <c r="E29" s="3"/>
      <c r="F29" s="3"/>
    </row>
    <row r="30" spans="2:6" ht="19" x14ac:dyDescent="0.25">
      <c r="B30" s="8" t="s">
        <v>27</v>
      </c>
      <c r="C30" s="9">
        <f>$C$14+$C$26</f>
        <v>1355000</v>
      </c>
      <c r="D30" s="9">
        <f>$D$14+$D$26</f>
        <v>1290000</v>
      </c>
      <c r="E30" s="9">
        <f>$E$14+$E$26</f>
        <v>1360500</v>
      </c>
      <c r="F30" s="9">
        <f>$F$14+$F$26</f>
        <v>4005500</v>
      </c>
    </row>
    <row r="31" spans="2:6" x14ac:dyDescent="0.2">
      <c r="B31" s="2" t="s">
        <v>28</v>
      </c>
      <c r="C31" s="10">
        <f>$C$26/$C$30</f>
        <v>0.70479704797047971</v>
      </c>
      <c r="D31" s="10">
        <f>$D$26/$D$30</f>
        <v>0.67441860465116277</v>
      </c>
      <c r="E31" s="10">
        <f>$E$26/$E$30</f>
        <v>0.65343623667769202</v>
      </c>
      <c r="F31" s="10">
        <f>$F$26/$F$30</f>
        <v>0.6775683435276495</v>
      </c>
    </row>
    <row r="32" spans="2:6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3" t="s">
        <v>29</v>
      </c>
      <c r="C34" s="3"/>
      <c r="D34" s="3"/>
      <c r="E34" s="2"/>
      <c r="F34" s="2"/>
    </row>
    <row r="35" spans="2:6" ht="19" x14ac:dyDescent="0.25">
      <c r="B35" s="2" t="s">
        <v>30</v>
      </c>
      <c r="C35" s="11">
        <f>F30</f>
        <v>4005500</v>
      </c>
      <c r="D35" s="2"/>
      <c r="E35" s="2"/>
      <c r="F35" s="2"/>
    </row>
    <row r="36" spans="2:6" x14ac:dyDescent="0.2">
      <c r="B36" s="2" t="s">
        <v>31</v>
      </c>
      <c r="C36" s="12">
        <f>F29/36</f>
        <v>0</v>
      </c>
      <c r="D36" s="2"/>
      <c r="E36" s="2"/>
      <c r="F36" s="2"/>
    </row>
    <row r="37" spans="2:6" x14ac:dyDescent="0.2">
      <c r="B37" s="2" t="s">
        <v>32</v>
      </c>
      <c r="C37" s="12">
        <f>F28/E5</f>
        <v>0</v>
      </c>
      <c r="D37" s="2"/>
      <c r="E37" s="2"/>
      <c r="F37" s="2"/>
    </row>
  </sheetData>
  <sheetProtection sheet="1" objects="1" scenarios="1" formatCells="0" formatColumns="0" formatRows="0"/>
  <mergeCells count="6">
    <mergeCell ref="B1:F1"/>
    <mergeCell ref="B3:C3"/>
    <mergeCell ref="B8:F8"/>
    <mergeCell ref="B17:F17"/>
    <mergeCell ref="B29:F29"/>
    <mergeCell ref="B34:D34"/>
  </mergeCells>
  <dataValidations count="1">
    <dataValidation type="list" allowBlank="1" showInputMessage="1" showErrorMessage="1" sqref="C5" xr:uid="{0C353B56-8D52-4545-A15F-8EDB947E7A81}">
      <formula1>"Financial Services,Healthcare,Manufacturing,Retail,Technology,Other"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7713-D450-B04B-9A8C-C57D48D32B45}">
  <sheetPr codeName="Blad1"/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TCO Calculator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Walda</dc:creator>
  <cp:lastModifiedBy>Peter Walda</cp:lastModifiedBy>
  <dcterms:created xsi:type="dcterms:W3CDTF">2025-07-31T18:59:49Z</dcterms:created>
  <dcterms:modified xsi:type="dcterms:W3CDTF">2025-07-31T19:15:26Z</dcterms:modified>
</cp:coreProperties>
</file>